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<sst xmlns="http://schemas.openxmlformats.org/spreadsheetml/2006/main" count="34" uniqueCount="28">
  <si>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Pitch</t>
  </si>
  <si>
    <t>Actual</t>
  </si>
  <si>
    <t>Depth</t>
  </si>
  <si>
    <t>Shortening</t>
  </si>
  <si>
    <t>Effective</t>
  </si>
  <si>
    <t>Diameter</t>
  </si>
  <si>
    <t>tpi</t>
  </si>
  <si>
    <t>diameter</t>
  </si>
  <si>
    <t>Major</t>
  </si>
  <si>
    <t>Ref. only</t>
  </si>
  <si>
    <t>Minor</t>
  </si>
  <si>
    <t>Clearance</t>
  </si>
  <si>
    <t>Metric</t>
  </si>
  <si>
    <t>ISO</t>
  </si>
  <si>
    <t>Coarse</t>
  </si>
  <si>
    <t>Triangular</t>
  </si>
  <si>
    <t>Height</t>
  </si>
  <si>
    <t>Tapping size</t>
  </si>
  <si>
    <t>mm</t>
  </si>
  <si>
    <t>Tapping Size</t>
  </si>
  <si>
    <t>imp</t>
  </si>
  <si>
    <t>P</t>
  </si>
  <si>
    <t>H</t>
  </si>
  <si>
    <t>d</t>
  </si>
  <si>
    <t>H/8</t>
  </si>
  <si>
    <t>E</t>
  </si>
  <si>
    <t>Across flats</t>
  </si>
  <si>
    <t>H/4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</si>
</sst>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00"/>
    <numFmt numFmtId="166" formatCode="0.0"/>
    <numFmt numFmtId="167" formatCode="0.000"/>
  </numFmts>
  <fonts count="2">
    <font>
      <sz val="10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6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">
      <selection activeCell="E29" sqref="E29"/>
    </sheetView>
  </sheetViews>
  <sheetFormatPr defaultColWidth="9.140625" defaultRowHeight="12.75"/>
  <cols>
    <col min="1" max="1" width="9.7109375" style="1" customWidth="1"/>
    <col min="2" max="3" width="9.7109375" style="2" customWidth="1"/>
    <col min="4" max="8" width="9.7109375" style="3" customWidth="1"/>
    <col min="9" max="9" width="9.7109375" style="2" customWidth="1"/>
    <col min="10" max="10" width="9.7109375" style="4" customWidth="1"/>
    <col min="11" max="12" width="9.7109375" style="2" customWidth="1"/>
    <col min="13" max="16384" width="9.7109375" style="3" customWidth="1"/>
  </cols>
  <sheetData>
    <row r="1" spans="1:3" ht="12.75">
      <c r="A1" s="1" t="s">
        <v>13</v>
      </c>
      <c r="B1" s="2" t="s">
        <v>12</v>
      </c>
      <c r="C1" s="2" t="s">
        <v>14</v>
      </c>
    </row>
    <row r="2" spans="1:13" ht="12.75">
      <c r="A2" s="1" t="s">
        <v>8</v>
      </c>
      <c r="B2" s="2" t="s">
        <v>6</v>
      </c>
      <c r="C2" s="2" t="s">
        <v>0</v>
      </c>
      <c r="D2" s="3" t="s">
        <v>15</v>
      </c>
      <c r="E2" s="3" t="s">
        <v>1</v>
      </c>
      <c r="F2" s="3" t="s">
        <v>3</v>
      </c>
      <c r="G2" s="3" t="s">
        <v>3</v>
      </c>
      <c r="H2" s="3" t="s">
        <v>4</v>
      </c>
      <c r="I2" s="2" t="s">
        <v>17</v>
      </c>
      <c r="J2" s="3" t="s">
        <v>19</v>
      </c>
      <c r="K2" s="2" t="s">
        <v>11</v>
      </c>
      <c r="L2" s="2" t="s">
        <v>11</v>
      </c>
      <c r="M2" s="3" t="s">
        <v>26</v>
      </c>
    </row>
    <row r="3" spans="1:13" ht="12.75">
      <c r="A3" s="1" t="s">
        <v>7</v>
      </c>
      <c r="B3" s="2" t="s">
        <v>9</v>
      </c>
      <c r="D3" s="3" t="s">
        <v>16</v>
      </c>
      <c r="E3" s="3" t="s">
        <v>2</v>
      </c>
      <c r="F3" s="3" t="s">
        <v>8</v>
      </c>
      <c r="G3" s="3" t="s">
        <v>10</v>
      </c>
      <c r="H3" s="3" t="s">
        <v>5</v>
      </c>
      <c r="I3" s="2" t="s">
        <v>18</v>
      </c>
      <c r="J3" s="3" t="s">
        <v>20</v>
      </c>
      <c r="K3" s="2" t="s">
        <v>18</v>
      </c>
      <c r="L3" s="2" t="s">
        <v>20</v>
      </c>
      <c r="M3" s="3" t="s">
        <v>18</v>
      </c>
    </row>
    <row r="4" spans="3:10" ht="12.75">
      <c r="C4" s="2" t="s">
        <v>21</v>
      </c>
      <c r="D4" s="3" t="s">
        <v>22</v>
      </c>
      <c r="E4" s="3" t="s">
        <v>23</v>
      </c>
      <c r="F4" s="3" t="s">
        <v>24</v>
      </c>
      <c r="G4" s="3" t="s">
        <v>27</v>
      </c>
      <c r="H4" s="3" t="s">
        <v>25</v>
      </c>
      <c r="J4" s="3"/>
    </row>
    <row r="5" spans="1:12" ht="12.75">
      <c r="A5" s="1">
        <v>1</v>
      </c>
      <c r="B5" s="2">
        <f>25.4/C5</f>
        <v>101.6</v>
      </c>
      <c r="C5" s="2">
        <v>0.25</v>
      </c>
      <c r="D5" s="3">
        <f>0.866025*C5</f>
        <v>0.21650625</v>
      </c>
      <c r="E5" s="3">
        <f>D5-F5-G5</f>
        <v>0.13531640625</v>
      </c>
      <c r="F5" s="3">
        <f>D5/8</f>
        <v>0.02706328125</v>
      </c>
      <c r="G5" s="3">
        <f>D5/4</f>
        <v>0.0541265625</v>
      </c>
      <c r="H5" s="3">
        <f aca="true" t="shared" si="0" ref="H5:H29">SUM(A5+(2*F5)-D5)</f>
        <v>0.8376203125</v>
      </c>
      <c r="I5" s="2">
        <v>0.75</v>
      </c>
      <c r="J5" s="3">
        <f>I5*0.03937</f>
        <v>0.0295275</v>
      </c>
      <c r="K5" s="2">
        <v>1.05</v>
      </c>
      <c r="L5" s="3">
        <f>K5*0.03937</f>
        <v>0.04133850000000001</v>
      </c>
    </row>
    <row r="6" spans="1:12" ht="12.75">
      <c r="A6" s="1">
        <v>1.1</v>
      </c>
      <c r="B6" s="2">
        <f aca="true" t="shared" si="1" ref="B6:B29">25.4/C6</f>
        <v>101.6</v>
      </c>
      <c r="C6" s="2">
        <v>0.25</v>
      </c>
      <c r="D6" s="3">
        <f aca="true" t="shared" si="2" ref="D6:D29">0.866025*C6</f>
        <v>0.21650625</v>
      </c>
      <c r="E6" s="3">
        <f aca="true" t="shared" si="3" ref="E6:E29">D6-F6-G6</f>
        <v>0.13531640625</v>
      </c>
      <c r="F6" s="3">
        <f aca="true" t="shared" si="4" ref="F6:F29">D6/8</f>
        <v>0.02706328125</v>
      </c>
      <c r="G6" s="3">
        <f aca="true" t="shared" si="5" ref="G6:G29">D6/4</f>
        <v>0.0541265625</v>
      </c>
      <c r="H6" s="3">
        <f t="shared" si="0"/>
        <v>0.9376203125000001</v>
      </c>
      <c r="I6" s="2">
        <v>0.85</v>
      </c>
      <c r="J6" s="3">
        <f aca="true" t="shared" si="6" ref="J6:J29">I6*0.03937</f>
        <v>0.0334645</v>
      </c>
      <c r="K6" s="2">
        <v>1.15</v>
      </c>
      <c r="L6" s="3">
        <f aca="true" t="shared" si="7" ref="L6:L29">K6*0.03937</f>
        <v>0.045275499999999996</v>
      </c>
    </row>
    <row r="7" spans="1:12" ht="12.75">
      <c r="A7" s="1">
        <v>1.2</v>
      </c>
      <c r="B7" s="2">
        <f t="shared" si="1"/>
        <v>101.6</v>
      </c>
      <c r="C7" s="2">
        <v>0.25</v>
      </c>
      <c r="D7" s="3">
        <f t="shared" si="2"/>
        <v>0.21650625</v>
      </c>
      <c r="E7" s="3">
        <f t="shared" si="3"/>
        <v>0.13531640625</v>
      </c>
      <c r="F7" s="3">
        <f t="shared" si="4"/>
        <v>0.02706328125</v>
      </c>
      <c r="G7" s="3">
        <f t="shared" si="5"/>
        <v>0.0541265625</v>
      </c>
      <c r="H7" s="3">
        <f t="shared" si="0"/>
        <v>1.0376203125</v>
      </c>
      <c r="I7" s="2">
        <v>0.95</v>
      </c>
      <c r="J7" s="3">
        <f t="shared" si="6"/>
        <v>0.0374015</v>
      </c>
      <c r="K7" s="2">
        <v>1.25</v>
      </c>
      <c r="L7" s="3">
        <f t="shared" si="7"/>
        <v>0.049212500000000006</v>
      </c>
    </row>
    <row r="8" spans="1:12" ht="12.75">
      <c r="A8" s="1">
        <v>1.4</v>
      </c>
      <c r="B8" s="2">
        <f t="shared" si="1"/>
        <v>84.66666666666667</v>
      </c>
      <c r="C8" s="2">
        <v>0.3</v>
      </c>
      <c r="D8" s="3">
        <f t="shared" si="2"/>
        <v>0.2598075</v>
      </c>
      <c r="E8" s="3">
        <f t="shared" si="3"/>
        <v>0.16237968750000004</v>
      </c>
      <c r="F8" s="3">
        <f t="shared" si="4"/>
        <v>0.0324759375</v>
      </c>
      <c r="G8" s="3">
        <f t="shared" si="5"/>
        <v>0.064951875</v>
      </c>
      <c r="H8" s="3">
        <f t="shared" si="0"/>
        <v>1.205144375</v>
      </c>
      <c r="I8" s="2">
        <v>1.1</v>
      </c>
      <c r="J8" s="3">
        <f t="shared" si="6"/>
        <v>0.043307000000000005</v>
      </c>
      <c r="K8" s="2">
        <v>1.45</v>
      </c>
      <c r="L8" s="3">
        <f t="shared" si="7"/>
        <v>0.0570865</v>
      </c>
    </row>
    <row r="9" spans="1:12" ht="12.75">
      <c r="A9" s="1">
        <v>1.6</v>
      </c>
      <c r="B9" s="2">
        <f t="shared" si="1"/>
        <v>72.57142857142857</v>
      </c>
      <c r="C9" s="2">
        <v>0.35</v>
      </c>
      <c r="D9" s="3">
        <f t="shared" si="2"/>
        <v>0.30310875</v>
      </c>
      <c r="E9" s="3">
        <f t="shared" si="3"/>
        <v>0.18944296875</v>
      </c>
      <c r="F9" s="3">
        <f t="shared" si="4"/>
        <v>0.03788859375</v>
      </c>
      <c r="G9" s="3">
        <f t="shared" si="5"/>
        <v>0.0757771875</v>
      </c>
      <c r="H9" s="3">
        <f t="shared" si="0"/>
        <v>1.3726684375</v>
      </c>
      <c r="I9" s="2">
        <v>1.25</v>
      </c>
      <c r="J9" s="3">
        <f t="shared" si="6"/>
        <v>0.049212500000000006</v>
      </c>
      <c r="K9" s="2">
        <v>1.65</v>
      </c>
      <c r="L9" s="3">
        <f t="shared" si="7"/>
        <v>0.0649605</v>
      </c>
    </row>
    <row r="10" spans="1:12" ht="12.75">
      <c r="A10" s="1">
        <v>1.8</v>
      </c>
      <c r="B10" s="2">
        <f t="shared" si="1"/>
        <v>72.57142857142857</v>
      </c>
      <c r="C10" s="2">
        <v>0.35</v>
      </c>
      <c r="D10" s="3">
        <f t="shared" si="2"/>
        <v>0.30310875</v>
      </c>
      <c r="E10" s="3">
        <f t="shared" si="3"/>
        <v>0.18944296875</v>
      </c>
      <c r="F10" s="3">
        <f t="shared" si="4"/>
        <v>0.03788859375</v>
      </c>
      <c r="G10" s="3">
        <f t="shared" si="5"/>
        <v>0.0757771875</v>
      </c>
      <c r="H10" s="3">
        <f t="shared" si="0"/>
        <v>1.5726684375</v>
      </c>
      <c r="I10" s="2">
        <v>1.45</v>
      </c>
      <c r="J10" s="3">
        <f t="shared" si="6"/>
        <v>0.0570865</v>
      </c>
      <c r="K10" s="2">
        <v>1.85</v>
      </c>
      <c r="L10" s="3">
        <f t="shared" si="7"/>
        <v>0.07283450000000001</v>
      </c>
    </row>
    <row r="11" spans="1:13" ht="12.75">
      <c r="A11" s="1">
        <v>2</v>
      </c>
      <c r="B11" s="2">
        <f t="shared" si="1"/>
        <v>63.49999999999999</v>
      </c>
      <c r="C11" s="2">
        <v>0.4</v>
      </c>
      <c r="D11" s="3">
        <f t="shared" si="2"/>
        <v>0.34641000000000005</v>
      </c>
      <c r="E11" s="3">
        <f t="shared" si="3"/>
        <v>0.21650625</v>
      </c>
      <c r="F11" s="3">
        <f t="shared" si="4"/>
        <v>0.043301250000000006</v>
      </c>
      <c r="G11" s="3">
        <f t="shared" si="5"/>
        <v>0.08660250000000001</v>
      </c>
      <c r="H11" s="3">
        <f t="shared" si="0"/>
        <v>1.7401925</v>
      </c>
      <c r="I11" s="2">
        <v>1.6</v>
      </c>
      <c r="J11" s="3">
        <f t="shared" si="6"/>
        <v>0.062992</v>
      </c>
      <c r="K11" s="2">
        <v>2.05</v>
      </c>
      <c r="L11" s="3">
        <f t="shared" si="7"/>
        <v>0.0807085</v>
      </c>
      <c r="M11" s="3">
        <v>4</v>
      </c>
    </row>
    <row r="12" spans="1:13" ht="12.75">
      <c r="A12" s="1">
        <v>2.2</v>
      </c>
      <c r="B12" s="2">
        <f t="shared" si="1"/>
        <v>56.44444444444444</v>
      </c>
      <c r="C12" s="2">
        <v>0.45</v>
      </c>
      <c r="D12" s="3">
        <f t="shared" si="2"/>
        <v>0.38971125</v>
      </c>
      <c r="E12" s="3">
        <f t="shared" si="3"/>
        <v>0.24356953125000003</v>
      </c>
      <c r="F12" s="3">
        <f t="shared" si="4"/>
        <v>0.04871390625</v>
      </c>
      <c r="G12" s="3">
        <f t="shared" si="5"/>
        <v>0.0974278125</v>
      </c>
      <c r="H12" s="3">
        <f t="shared" si="0"/>
        <v>1.9077165625</v>
      </c>
      <c r="I12" s="2">
        <v>1.75</v>
      </c>
      <c r="J12" s="3">
        <f t="shared" si="6"/>
        <v>0.0688975</v>
      </c>
      <c r="K12" s="2">
        <v>2.25</v>
      </c>
      <c r="L12" s="3">
        <f t="shared" si="7"/>
        <v>0.08858250000000001</v>
      </c>
      <c r="M12" s="3">
        <v>4.5</v>
      </c>
    </row>
    <row r="13" spans="1:13" ht="12.75">
      <c r="A13" s="1">
        <v>2.5</v>
      </c>
      <c r="B13" s="2">
        <f t="shared" si="1"/>
        <v>56.44444444444444</v>
      </c>
      <c r="C13" s="2">
        <v>0.45</v>
      </c>
      <c r="D13" s="3">
        <f t="shared" si="2"/>
        <v>0.38971125</v>
      </c>
      <c r="E13" s="3">
        <f t="shared" si="3"/>
        <v>0.24356953125000003</v>
      </c>
      <c r="F13" s="3">
        <f t="shared" si="4"/>
        <v>0.04871390625</v>
      </c>
      <c r="G13" s="3">
        <f t="shared" si="5"/>
        <v>0.0974278125</v>
      </c>
      <c r="H13" s="3">
        <f t="shared" si="0"/>
        <v>2.2077165625</v>
      </c>
      <c r="I13" s="2">
        <v>2.05</v>
      </c>
      <c r="J13" s="3">
        <f t="shared" si="6"/>
        <v>0.0807085</v>
      </c>
      <c r="K13" s="2">
        <v>2.6</v>
      </c>
      <c r="L13" s="3">
        <f t="shared" si="7"/>
        <v>0.10236200000000001</v>
      </c>
      <c r="M13" s="3">
        <v>5</v>
      </c>
    </row>
    <row r="14" spans="1:13" ht="12.75">
      <c r="A14" s="1">
        <v>3</v>
      </c>
      <c r="B14" s="2">
        <f t="shared" si="1"/>
        <v>50.8</v>
      </c>
      <c r="C14" s="2">
        <v>0.5</v>
      </c>
      <c r="D14" s="3">
        <f t="shared" si="2"/>
        <v>0.4330125</v>
      </c>
      <c r="E14" s="3">
        <f t="shared" si="3"/>
        <v>0.2706328125</v>
      </c>
      <c r="F14" s="3">
        <f t="shared" si="4"/>
        <v>0.0541265625</v>
      </c>
      <c r="G14" s="3">
        <f t="shared" si="5"/>
        <v>0.108253125</v>
      </c>
      <c r="H14" s="3">
        <f t="shared" si="0"/>
        <v>2.675240625</v>
      </c>
      <c r="I14" s="2">
        <v>2.5</v>
      </c>
      <c r="J14" s="3">
        <f t="shared" si="6"/>
        <v>0.09842500000000001</v>
      </c>
      <c r="K14" s="2">
        <v>3.1</v>
      </c>
      <c r="L14" s="3">
        <f t="shared" si="7"/>
        <v>0.12204700000000002</v>
      </c>
      <c r="M14" s="3">
        <v>5.5</v>
      </c>
    </row>
    <row r="15" spans="1:13" ht="12.75">
      <c r="A15" s="1">
        <v>3.5</v>
      </c>
      <c r="B15" s="2">
        <f t="shared" si="1"/>
        <v>42.333333333333336</v>
      </c>
      <c r="C15" s="2">
        <v>0.6</v>
      </c>
      <c r="D15" s="3">
        <f t="shared" si="2"/>
        <v>0.519615</v>
      </c>
      <c r="E15" s="3">
        <f t="shared" si="3"/>
        <v>0.3247593750000001</v>
      </c>
      <c r="F15" s="3">
        <f t="shared" si="4"/>
        <v>0.064951875</v>
      </c>
      <c r="G15" s="3">
        <f t="shared" si="5"/>
        <v>0.12990375</v>
      </c>
      <c r="H15" s="3">
        <f t="shared" si="0"/>
        <v>3.11028875</v>
      </c>
      <c r="I15" s="2">
        <v>2.9</v>
      </c>
      <c r="J15" s="3">
        <f t="shared" si="6"/>
        <v>0.114173</v>
      </c>
      <c r="K15" s="2">
        <v>3.6</v>
      </c>
      <c r="L15" s="3">
        <f t="shared" si="7"/>
        <v>0.14173200000000002</v>
      </c>
      <c r="M15" s="3">
        <v>6</v>
      </c>
    </row>
    <row r="16" spans="1:13" ht="12.75">
      <c r="A16" s="1">
        <v>4</v>
      </c>
      <c r="B16" s="2">
        <f t="shared" si="1"/>
        <v>36.285714285714285</v>
      </c>
      <c r="C16" s="2">
        <v>0.7</v>
      </c>
      <c r="D16" s="3">
        <f t="shared" si="2"/>
        <v>0.6062175</v>
      </c>
      <c r="E16" s="3">
        <f t="shared" si="3"/>
        <v>0.3788859375</v>
      </c>
      <c r="F16" s="3">
        <f t="shared" si="4"/>
        <v>0.0757771875</v>
      </c>
      <c r="G16" s="3">
        <f t="shared" si="5"/>
        <v>0.151554375</v>
      </c>
      <c r="H16" s="3">
        <f t="shared" si="0"/>
        <v>3.545336875</v>
      </c>
      <c r="I16" s="2">
        <v>3.3</v>
      </c>
      <c r="J16" s="3">
        <f t="shared" si="6"/>
        <v>0.129921</v>
      </c>
      <c r="K16" s="2">
        <v>4.1</v>
      </c>
      <c r="L16" s="3">
        <f t="shared" si="7"/>
        <v>0.161417</v>
      </c>
      <c r="M16" s="3">
        <v>7</v>
      </c>
    </row>
    <row r="17" spans="1:13" ht="12.75">
      <c r="A17" s="1">
        <v>4.5</v>
      </c>
      <c r="B17" s="2">
        <f t="shared" si="1"/>
        <v>33.86666666666667</v>
      </c>
      <c r="C17" s="2">
        <v>0.75</v>
      </c>
      <c r="D17" s="3">
        <f t="shared" si="2"/>
        <v>0.64951875</v>
      </c>
      <c r="E17" s="3">
        <f t="shared" si="3"/>
        <v>0.40594921875</v>
      </c>
      <c r="F17" s="3">
        <f t="shared" si="4"/>
        <v>0.08118984375</v>
      </c>
      <c r="G17" s="3">
        <f t="shared" si="5"/>
        <v>0.1623796875</v>
      </c>
      <c r="H17" s="3">
        <f t="shared" si="0"/>
        <v>4.012860937499999</v>
      </c>
      <c r="I17" s="2">
        <v>3.7</v>
      </c>
      <c r="J17" s="3">
        <f t="shared" si="6"/>
        <v>0.14566900000000002</v>
      </c>
      <c r="K17" s="2">
        <v>4.6</v>
      </c>
      <c r="L17" s="3">
        <f t="shared" si="7"/>
        <v>0.18110199999999999</v>
      </c>
      <c r="M17" s="3">
        <v>7.5</v>
      </c>
    </row>
    <row r="18" spans="1:13" ht="12.75">
      <c r="A18" s="1">
        <v>5</v>
      </c>
      <c r="B18" s="2">
        <f t="shared" si="1"/>
        <v>31.749999999999996</v>
      </c>
      <c r="C18" s="2">
        <v>0.8</v>
      </c>
      <c r="D18" s="3">
        <f t="shared" si="2"/>
        <v>0.6928200000000001</v>
      </c>
      <c r="E18" s="3">
        <f t="shared" si="3"/>
        <v>0.4330125</v>
      </c>
      <c r="F18" s="3">
        <f t="shared" si="4"/>
        <v>0.08660250000000001</v>
      </c>
      <c r="G18" s="3">
        <f t="shared" si="5"/>
        <v>0.17320500000000003</v>
      </c>
      <c r="H18" s="3">
        <f t="shared" si="0"/>
        <v>4.480385</v>
      </c>
      <c r="I18" s="2">
        <v>4.2</v>
      </c>
      <c r="J18" s="3">
        <f t="shared" si="6"/>
        <v>0.16535400000000003</v>
      </c>
      <c r="K18" s="2">
        <v>5.1</v>
      </c>
      <c r="L18" s="3">
        <f t="shared" si="7"/>
        <v>0.200787</v>
      </c>
      <c r="M18" s="3">
        <v>8</v>
      </c>
    </row>
    <row r="19" spans="1:13" ht="12.75">
      <c r="A19" s="1">
        <v>6</v>
      </c>
      <c r="B19" s="2">
        <f t="shared" si="1"/>
        <v>25.4</v>
      </c>
      <c r="C19" s="2">
        <v>1</v>
      </c>
      <c r="D19" s="3">
        <f t="shared" si="2"/>
        <v>0.866025</v>
      </c>
      <c r="E19" s="3">
        <f t="shared" si="3"/>
        <v>0.541265625</v>
      </c>
      <c r="F19" s="3">
        <f t="shared" si="4"/>
        <v>0.108253125</v>
      </c>
      <c r="G19" s="3">
        <f t="shared" si="5"/>
        <v>0.21650625</v>
      </c>
      <c r="H19" s="3">
        <f t="shared" si="0"/>
        <v>5.35048125</v>
      </c>
      <c r="I19" s="2">
        <v>5</v>
      </c>
      <c r="J19" s="3">
        <f t="shared" si="6"/>
        <v>0.19685000000000002</v>
      </c>
      <c r="K19" s="2">
        <v>6.1</v>
      </c>
      <c r="L19" s="3">
        <f t="shared" si="7"/>
        <v>0.240157</v>
      </c>
      <c r="M19" s="3">
        <v>10</v>
      </c>
    </row>
    <row r="20" spans="1:13" ht="12.75">
      <c r="A20" s="1">
        <v>7</v>
      </c>
      <c r="B20" s="2">
        <f t="shared" si="1"/>
        <v>25.4</v>
      </c>
      <c r="C20" s="2">
        <v>1</v>
      </c>
      <c r="D20" s="3">
        <f t="shared" si="2"/>
        <v>0.866025</v>
      </c>
      <c r="E20" s="3">
        <f t="shared" si="3"/>
        <v>0.541265625</v>
      </c>
      <c r="F20" s="3">
        <f t="shared" si="4"/>
        <v>0.108253125</v>
      </c>
      <c r="G20" s="3">
        <f t="shared" si="5"/>
        <v>0.21650625</v>
      </c>
      <c r="H20" s="3">
        <f t="shared" si="0"/>
        <v>6.35048125</v>
      </c>
      <c r="I20" s="2">
        <v>6</v>
      </c>
      <c r="J20" s="3">
        <f t="shared" si="6"/>
        <v>0.23622</v>
      </c>
      <c r="K20" s="2">
        <v>7.2</v>
      </c>
      <c r="L20" s="3">
        <f t="shared" si="7"/>
        <v>0.28346400000000005</v>
      </c>
      <c r="M20" s="3">
        <v>11</v>
      </c>
    </row>
    <row r="21" spans="1:13" ht="12.75">
      <c r="A21" s="1">
        <v>8</v>
      </c>
      <c r="B21" s="2">
        <f t="shared" si="1"/>
        <v>20.32</v>
      </c>
      <c r="C21" s="2">
        <v>1.25</v>
      </c>
      <c r="D21" s="3">
        <f t="shared" si="2"/>
        <v>1.0825312500000002</v>
      </c>
      <c r="E21" s="3">
        <f t="shared" si="3"/>
        <v>0.67658203125</v>
      </c>
      <c r="F21" s="3">
        <f t="shared" si="4"/>
        <v>0.13531640625000002</v>
      </c>
      <c r="G21" s="3">
        <f t="shared" si="5"/>
        <v>0.27063281250000004</v>
      </c>
      <c r="H21" s="3">
        <f t="shared" si="0"/>
        <v>7.1881015625</v>
      </c>
      <c r="I21" s="2">
        <v>6.8</v>
      </c>
      <c r="J21" s="3">
        <f t="shared" si="6"/>
        <v>0.267716</v>
      </c>
      <c r="K21" s="2">
        <v>8.2</v>
      </c>
      <c r="L21" s="3">
        <f t="shared" si="7"/>
        <v>0.322834</v>
      </c>
      <c r="M21" s="3">
        <v>13</v>
      </c>
    </row>
    <row r="22" spans="1:13" ht="12.75">
      <c r="A22" s="1">
        <v>9</v>
      </c>
      <c r="B22" s="2">
        <f t="shared" si="1"/>
        <v>20.32</v>
      </c>
      <c r="C22" s="2">
        <v>1.25</v>
      </c>
      <c r="D22" s="3">
        <f t="shared" si="2"/>
        <v>1.0825312500000002</v>
      </c>
      <c r="E22" s="3">
        <f t="shared" si="3"/>
        <v>0.67658203125</v>
      </c>
      <c r="F22" s="3">
        <f t="shared" si="4"/>
        <v>0.13531640625000002</v>
      </c>
      <c r="G22" s="3">
        <f t="shared" si="5"/>
        <v>0.27063281250000004</v>
      </c>
      <c r="H22" s="3">
        <f t="shared" si="0"/>
        <v>8.1881015625</v>
      </c>
      <c r="I22" s="2">
        <v>7.8</v>
      </c>
      <c r="J22" s="3">
        <f t="shared" si="6"/>
        <v>0.307086</v>
      </c>
      <c r="K22" s="2">
        <v>9.2</v>
      </c>
      <c r="L22" s="3">
        <f t="shared" si="7"/>
        <v>0.36220399999999997</v>
      </c>
      <c r="M22" s="3">
        <v>15</v>
      </c>
    </row>
    <row r="23" spans="1:13" ht="12.75">
      <c r="A23" s="1">
        <v>10</v>
      </c>
      <c r="B23" s="2">
        <f t="shared" si="1"/>
        <v>16.933333333333334</v>
      </c>
      <c r="C23" s="2">
        <v>1.5</v>
      </c>
      <c r="D23" s="3">
        <f t="shared" si="2"/>
        <v>1.2990375</v>
      </c>
      <c r="E23" s="3">
        <f t="shared" si="3"/>
        <v>0.8118984375</v>
      </c>
      <c r="F23" s="3">
        <f t="shared" si="4"/>
        <v>0.1623796875</v>
      </c>
      <c r="G23" s="3">
        <f t="shared" si="5"/>
        <v>0.324759375</v>
      </c>
      <c r="H23" s="3">
        <f t="shared" si="0"/>
        <v>9.025721874999999</v>
      </c>
      <c r="I23" s="2">
        <v>8.5</v>
      </c>
      <c r="J23" s="3">
        <f t="shared" si="6"/>
        <v>0.334645</v>
      </c>
      <c r="K23" s="2">
        <v>10.2</v>
      </c>
      <c r="L23" s="3">
        <f t="shared" si="7"/>
        <v>0.401574</v>
      </c>
      <c r="M23" s="3">
        <v>17</v>
      </c>
    </row>
    <row r="24" spans="1:13" ht="12.75">
      <c r="A24" s="1">
        <v>11</v>
      </c>
      <c r="B24" s="2">
        <f t="shared" si="1"/>
        <v>16.933333333333334</v>
      </c>
      <c r="C24" s="2">
        <v>1.5</v>
      </c>
      <c r="D24" s="3">
        <f t="shared" si="2"/>
        <v>1.2990375</v>
      </c>
      <c r="E24" s="3">
        <f t="shared" si="3"/>
        <v>0.8118984375</v>
      </c>
      <c r="F24" s="3">
        <f t="shared" si="4"/>
        <v>0.1623796875</v>
      </c>
      <c r="G24" s="3">
        <f t="shared" si="5"/>
        <v>0.324759375</v>
      </c>
      <c r="H24" s="3">
        <f t="shared" si="0"/>
        <v>10.025721874999999</v>
      </c>
      <c r="I24" s="2">
        <v>9.5</v>
      </c>
      <c r="J24" s="3">
        <f t="shared" si="6"/>
        <v>0.37401500000000004</v>
      </c>
      <c r="K24" s="2">
        <v>11.2</v>
      </c>
      <c r="L24" s="3">
        <f t="shared" si="7"/>
        <v>0.440944</v>
      </c>
      <c r="M24" s="3">
        <v>18</v>
      </c>
    </row>
    <row r="25" spans="1:13" ht="12.75">
      <c r="A25" s="1">
        <v>12</v>
      </c>
      <c r="B25" s="2">
        <f t="shared" si="1"/>
        <v>14.514285714285714</v>
      </c>
      <c r="C25" s="2">
        <v>1.75</v>
      </c>
      <c r="D25" s="3">
        <f t="shared" si="2"/>
        <v>1.51554375</v>
      </c>
      <c r="E25" s="3">
        <f t="shared" si="3"/>
        <v>0.9472148437500001</v>
      </c>
      <c r="F25" s="3">
        <f t="shared" si="4"/>
        <v>0.18944296875</v>
      </c>
      <c r="G25" s="3">
        <f t="shared" si="5"/>
        <v>0.3788859375</v>
      </c>
      <c r="H25" s="3">
        <f t="shared" si="0"/>
        <v>10.863342187499999</v>
      </c>
      <c r="I25" s="2">
        <v>10.2</v>
      </c>
      <c r="J25" s="3">
        <f t="shared" si="6"/>
        <v>0.401574</v>
      </c>
      <c r="K25" s="2">
        <v>12.2</v>
      </c>
      <c r="L25" s="3">
        <f t="shared" si="7"/>
        <v>0.480314</v>
      </c>
      <c r="M25" s="3">
        <v>19</v>
      </c>
    </row>
    <row r="26" spans="1:13" ht="12.75">
      <c r="A26" s="1">
        <v>14</v>
      </c>
      <c r="B26" s="2">
        <f t="shared" si="1"/>
        <v>12.7</v>
      </c>
      <c r="C26" s="2">
        <v>2</v>
      </c>
      <c r="D26" s="3">
        <f t="shared" si="2"/>
        <v>1.73205</v>
      </c>
      <c r="E26" s="3">
        <f t="shared" si="3"/>
        <v>1.08253125</v>
      </c>
      <c r="F26" s="3">
        <f t="shared" si="4"/>
        <v>0.21650625</v>
      </c>
      <c r="G26" s="3">
        <f t="shared" si="5"/>
        <v>0.4330125</v>
      </c>
      <c r="H26" s="3">
        <f t="shared" si="0"/>
        <v>12.7009625</v>
      </c>
      <c r="I26" s="2">
        <v>12</v>
      </c>
      <c r="J26" s="3">
        <f t="shared" si="6"/>
        <v>0.47244</v>
      </c>
      <c r="K26" s="2">
        <v>14.25</v>
      </c>
      <c r="L26" s="3">
        <f t="shared" si="7"/>
        <v>0.5610225</v>
      </c>
      <c r="M26" s="3">
        <v>22</v>
      </c>
    </row>
    <row r="27" spans="1:13" ht="12.75">
      <c r="A27" s="1">
        <v>16</v>
      </c>
      <c r="B27" s="2">
        <f t="shared" si="1"/>
        <v>12.7</v>
      </c>
      <c r="C27" s="2">
        <v>2</v>
      </c>
      <c r="D27" s="3">
        <f t="shared" si="2"/>
        <v>1.73205</v>
      </c>
      <c r="E27" s="3">
        <f t="shared" si="3"/>
        <v>1.08253125</v>
      </c>
      <c r="F27" s="3">
        <f t="shared" si="4"/>
        <v>0.21650625</v>
      </c>
      <c r="G27" s="3">
        <f t="shared" si="5"/>
        <v>0.4330125</v>
      </c>
      <c r="H27" s="3">
        <f t="shared" si="0"/>
        <v>14.7009625</v>
      </c>
      <c r="I27" s="2">
        <v>14</v>
      </c>
      <c r="J27" s="3">
        <f t="shared" si="6"/>
        <v>0.55118</v>
      </c>
      <c r="K27" s="2">
        <v>16.25</v>
      </c>
      <c r="L27" s="3">
        <f t="shared" si="7"/>
        <v>0.6397625</v>
      </c>
      <c r="M27" s="3">
        <v>24</v>
      </c>
    </row>
    <row r="28" spans="1:13" ht="12.75">
      <c r="A28" s="1">
        <v>18</v>
      </c>
      <c r="B28" s="2">
        <f t="shared" si="1"/>
        <v>10.16</v>
      </c>
      <c r="C28" s="2">
        <v>2.5</v>
      </c>
      <c r="D28" s="3">
        <f t="shared" si="2"/>
        <v>2.1650625000000003</v>
      </c>
      <c r="E28" s="3">
        <f t="shared" si="3"/>
        <v>1.3531640625</v>
      </c>
      <c r="F28" s="3">
        <f t="shared" si="4"/>
        <v>0.27063281250000004</v>
      </c>
      <c r="G28" s="3">
        <f t="shared" si="5"/>
        <v>0.5412656250000001</v>
      </c>
      <c r="H28" s="3">
        <f t="shared" si="0"/>
        <v>16.376203125</v>
      </c>
      <c r="I28" s="2">
        <v>15.5</v>
      </c>
      <c r="J28" s="3">
        <f t="shared" si="6"/>
        <v>0.6102350000000001</v>
      </c>
      <c r="K28" s="2">
        <v>18.25</v>
      </c>
      <c r="L28" s="3">
        <f t="shared" si="7"/>
        <v>0.7185025</v>
      </c>
      <c r="M28" s="3">
        <v>27</v>
      </c>
    </row>
    <row r="29" spans="1:13" ht="12.75">
      <c r="A29" s="1">
        <v>20</v>
      </c>
      <c r="B29" s="2">
        <f t="shared" si="1"/>
        <v>10.16</v>
      </c>
      <c r="C29" s="2">
        <v>2.5</v>
      </c>
      <c r="D29" s="3">
        <f t="shared" si="2"/>
        <v>2.1650625000000003</v>
      </c>
      <c r="E29" s="3">
        <f t="shared" si="3"/>
        <v>1.3531640625</v>
      </c>
      <c r="F29" s="3">
        <f t="shared" si="4"/>
        <v>0.27063281250000004</v>
      </c>
      <c r="G29" s="3">
        <f t="shared" si="5"/>
        <v>0.5412656250000001</v>
      </c>
      <c r="H29" s="3">
        <f t="shared" si="0"/>
        <v>18.376203125</v>
      </c>
      <c r="I29" s="2">
        <v>17.5</v>
      </c>
      <c r="J29" s="3">
        <f t="shared" si="6"/>
        <v>0.688975</v>
      </c>
      <c r="K29" s="2">
        <v>20.25</v>
      </c>
      <c r="L29" s="3">
        <f t="shared" si="7"/>
        <v>0.7972425000000001</v>
      </c>
      <c r="M29" s="3">
        <v>30</v>
      </c>
    </row>
  </sheetData>
  <sheetProtection sheet="1" objects="1" scenarios="1"/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P-E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Colin Usher</dc:creator>
  <cp:keywords/>
  <dc:description/>
  <cp:lastModifiedBy>Colin Usher</cp:lastModifiedBy>
  <cp:lastPrinted>2002-01-10T10:33:59Z</cp:lastPrinted>
  <dcterms:created xsi:type="dcterms:W3CDTF">2002-01-06T18:40:28Z</dcterms:created>
  <dcterms:modified xsi:type="dcterms:W3CDTF">2005-06-19T09:50:37Z</dcterms:modified>
  <cp:category/>
  <cp:version/>
  <cp:contentType/>
  <cp:contentStatus/>
</cp:coreProperties>
</file>